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375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41" i="1"/>
  <c r="F41" s="1"/>
  <c r="B41"/>
  <c r="C41" s="1"/>
  <c r="C40"/>
  <c r="F37"/>
  <c r="C37"/>
  <c r="C38" s="1"/>
  <c r="C39" s="1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</calcChain>
</file>

<file path=xl/sharedStrings.xml><?xml version="1.0" encoding="utf-8"?>
<sst xmlns="http://schemas.openxmlformats.org/spreadsheetml/2006/main" count="72" uniqueCount="46">
  <si>
    <t>台北市立士林高級商業職業學校學生家長會</t>
    <phoneticPr fontId="3" type="noConversion"/>
  </si>
  <si>
    <t>100學年度指定捐款收支結餘報告</t>
    <phoneticPr fontId="3" type="noConversion"/>
  </si>
  <si>
    <t>期間 : 100年10月15日至100年9月30日</t>
    <phoneticPr fontId="3" type="noConversion"/>
  </si>
  <si>
    <t>收入項目</t>
  </si>
  <si>
    <t>小計</t>
  </si>
  <si>
    <t>合計</t>
  </si>
  <si>
    <t>支出項目</t>
  </si>
  <si>
    <r>
      <t>前期結餘</t>
    </r>
    <r>
      <rPr>
        <b/>
        <sz val="12"/>
        <rFont val="細明體"/>
        <family val="3"/>
        <charset val="136"/>
      </rPr>
      <t>（樂儀旗隊）</t>
    </r>
    <phoneticPr fontId="3" type="noConversion"/>
  </si>
  <si>
    <t>樂儀旗隊</t>
    <phoneticPr fontId="3" type="noConversion"/>
  </si>
  <si>
    <r>
      <t>前期結餘（</t>
    </r>
    <r>
      <rPr>
        <b/>
        <sz val="12"/>
        <rFont val="細明體"/>
        <family val="3"/>
        <charset val="136"/>
      </rPr>
      <t>交換學生</t>
    </r>
    <r>
      <rPr>
        <b/>
        <sz val="13"/>
        <rFont val="細明體"/>
        <family val="3"/>
        <charset val="136"/>
      </rPr>
      <t>）</t>
    </r>
    <phoneticPr fontId="3" type="noConversion"/>
  </si>
  <si>
    <t>交換學生</t>
    <phoneticPr fontId="3" type="noConversion"/>
  </si>
  <si>
    <t>前期結餘(急難救助金)</t>
    <phoneticPr fontId="3" type="noConversion"/>
  </si>
  <si>
    <t>急難救助金</t>
  </si>
  <si>
    <t>前期結餘(60週年校慶)</t>
    <phoneticPr fontId="3" type="noConversion"/>
  </si>
  <si>
    <t>60周年校慶</t>
    <phoneticPr fontId="3" type="noConversion"/>
  </si>
  <si>
    <t>前期結餘(資源班專款)</t>
    <phoneticPr fontId="3" type="noConversion"/>
  </si>
  <si>
    <t>60周年T恤義賣</t>
    <phoneticPr fontId="3" type="noConversion"/>
  </si>
  <si>
    <t>前期結餘(利息收入)</t>
    <phoneticPr fontId="3" type="noConversion"/>
  </si>
  <si>
    <t>邱玉雲會長指定捐款</t>
    <phoneticPr fontId="3" type="noConversion"/>
  </si>
  <si>
    <t>募款信郵資</t>
    <phoneticPr fontId="3" type="noConversion"/>
  </si>
  <si>
    <t>多元文化及學習服務</t>
    <phoneticPr fontId="3" type="noConversion"/>
  </si>
  <si>
    <t>黃校長閱讀</t>
    <phoneticPr fontId="3" type="noConversion"/>
  </si>
  <si>
    <t>特教組專款</t>
    <phoneticPr fontId="3" type="noConversion"/>
  </si>
  <si>
    <t>壘球隊專款</t>
    <phoneticPr fontId="3" type="noConversion"/>
  </si>
  <si>
    <t>廣設科專款</t>
    <phoneticPr fontId="3" type="noConversion"/>
  </si>
  <si>
    <t>茗雅先生慰問金</t>
    <phoneticPr fontId="3" type="noConversion"/>
  </si>
  <si>
    <t>國貿科專款</t>
    <phoneticPr fontId="3" type="noConversion"/>
  </si>
  <si>
    <t>捐款國貿科</t>
    <phoneticPr fontId="3" type="noConversion"/>
  </si>
  <si>
    <t>多元文化闖關專款</t>
    <phoneticPr fontId="3" type="noConversion"/>
  </si>
  <si>
    <t>利息收入</t>
    <phoneticPr fontId="3" type="noConversion"/>
  </si>
  <si>
    <t>以下空白</t>
    <phoneticPr fontId="3" type="noConversion"/>
  </si>
  <si>
    <t xml:space="preserve">60週年校慶園遊會募捐(獎助學金) </t>
    <phoneticPr fontId="3" type="noConversion"/>
  </si>
  <si>
    <t xml:space="preserve">100學年度截至101/9/30結餘 $251,849.00 </t>
    <phoneticPr fontId="3" type="noConversion"/>
  </si>
  <si>
    <t xml:space="preserve">會長: 邱玉雲          財務: 楊茗雅          會計: 陳春金          秘書: 郭峯紫          出納: 張秀萍          製表: 陳春金 </t>
    <phoneticPr fontId="3" type="noConversion"/>
  </si>
  <si>
    <t>100學年度會沈美紅收支結餘報告</t>
    <phoneticPr fontId="3" type="noConversion"/>
  </si>
  <si>
    <t>期間 : 100年10月15日至101年09月30日</t>
    <phoneticPr fontId="3" type="noConversion"/>
  </si>
  <si>
    <t>前期結餘（沈美紅）</t>
    <phoneticPr fontId="3" type="noConversion"/>
  </si>
  <si>
    <t>沈美紅紀念獎助學金20人*1萬元</t>
    <phoneticPr fontId="3" type="noConversion"/>
  </si>
  <si>
    <t>指定捐款收入</t>
    <phoneticPr fontId="3" type="noConversion"/>
  </si>
  <si>
    <t>贈書84*50+運費100</t>
    <phoneticPr fontId="3" type="noConversion"/>
  </si>
  <si>
    <t>定存利息收入</t>
    <phoneticPr fontId="3" type="noConversion"/>
  </si>
  <si>
    <t>獎勵書本運費存回</t>
    <phoneticPr fontId="3" type="noConversion"/>
  </si>
  <si>
    <t>利息收入</t>
  </si>
  <si>
    <t>總計</t>
  </si>
  <si>
    <t>100學年度截至101/9/30結餘 $84,160.00</t>
    <phoneticPr fontId="3" type="noConversion"/>
  </si>
  <si>
    <t>※合作金庫士林分行沈美紅專戶定存單金額120萬(正本由輔導室孫主任保管,影本家長會存查)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</si>
</sst>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&quot;$&quot;#,##0.00"/>
    <numFmt numFmtId="177" formatCode="&quot;$&quot;#,##0.00;[Red]&quot;$&quot;#,##0.00"/>
    <numFmt numFmtId="178" formatCode="#,##0.00;[Red]#,##0.00"/>
  </numFmts>
  <fonts count="14">
    <font>
      <sz val="12"/>
      <color theme="1"/>
      <name val="新細明體"/>
      <family val="2"/>
      <charset val="136"/>
      <scheme val="minor"/>
    </font>
    <font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細明體"/>
      <family val="3"/>
      <charset val="136"/>
    </font>
    <font>
      <sz val="13"/>
      <name val="新細明體"/>
      <family val="1"/>
      <charset val="136"/>
    </font>
    <font>
      <b/>
      <sz val="13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right"/>
    </xf>
    <xf numFmtId="176" fontId="0" fillId="0" borderId="9" xfId="0" applyNumberFormat="1" applyFont="1" applyBorder="1" applyAlignment="1">
      <alignment horizontal="right"/>
    </xf>
    <xf numFmtId="0" fontId="0" fillId="0" borderId="9" xfId="0" applyFont="1" applyBorder="1">
      <alignment vertical="center"/>
    </xf>
    <xf numFmtId="176" fontId="0" fillId="0" borderId="10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0" fontId="0" fillId="0" borderId="12" xfId="0" applyBorder="1">
      <alignment vertical="center"/>
    </xf>
    <xf numFmtId="176" fontId="0" fillId="0" borderId="11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0" fillId="0" borderId="13" xfId="0" applyBorder="1">
      <alignment vertical="center"/>
    </xf>
    <xf numFmtId="177" fontId="9" fillId="0" borderId="8" xfId="0" applyNumberFormat="1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176" fontId="0" fillId="0" borderId="13" xfId="0" applyNumberFormat="1" applyFont="1" applyFill="1" applyBorder="1" applyAlignment="1">
      <alignment horizontal="right"/>
    </xf>
    <xf numFmtId="176" fontId="0" fillId="0" borderId="13" xfId="0" applyNumberFormat="1" applyFont="1" applyBorder="1" applyAlignment="1">
      <alignment horizontal="right"/>
    </xf>
    <xf numFmtId="0" fontId="0" fillId="0" borderId="14" xfId="0" applyBorder="1">
      <alignment vertical="center"/>
    </xf>
    <xf numFmtId="176" fontId="0" fillId="0" borderId="12" xfId="0" applyNumberFormat="1" applyFont="1" applyFill="1" applyBorder="1" applyAlignment="1">
      <alignment horizontal="right"/>
    </xf>
    <xf numFmtId="0" fontId="0" fillId="0" borderId="7" xfId="0" applyBorder="1">
      <alignment vertical="center"/>
    </xf>
    <xf numFmtId="0" fontId="0" fillId="0" borderId="10" xfId="0" applyBorder="1" applyAlignment="1">
      <alignment horizontal="left"/>
    </xf>
    <xf numFmtId="177" fontId="0" fillId="0" borderId="13" xfId="0" applyNumberForma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7" fontId="0" fillId="0" borderId="13" xfId="0" applyNumberFormat="1" applyFont="1" applyBorder="1" applyAlignment="1">
      <alignment horizontal="right"/>
    </xf>
    <xf numFmtId="176" fontId="0" fillId="0" borderId="8" xfId="0" applyNumberFormat="1" applyFont="1" applyBorder="1" applyAlignment="1">
      <alignment horizontal="right"/>
    </xf>
    <xf numFmtId="0" fontId="0" fillId="0" borderId="7" xfId="0" applyBorder="1" applyAlignment="1">
      <alignment horizontal="left"/>
    </xf>
    <xf numFmtId="177" fontId="0" fillId="0" borderId="8" xfId="0" applyNumberFormat="1" applyFont="1" applyBorder="1" applyAlignment="1">
      <alignment horizontal="right"/>
    </xf>
    <xf numFmtId="177" fontId="0" fillId="0" borderId="10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177" fontId="0" fillId="0" borderId="13" xfId="0" applyNumberFormat="1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17" xfId="0" applyNumberFormat="1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12" fillId="0" borderId="13" xfId="0" applyFont="1" applyBorder="1">
      <alignment vertical="center"/>
    </xf>
    <xf numFmtId="176" fontId="0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left"/>
    </xf>
    <xf numFmtId="176" fontId="0" fillId="0" borderId="13" xfId="0" applyNumberFormat="1" applyBorder="1" applyAlignment="1">
      <alignment horizontal="right"/>
    </xf>
    <xf numFmtId="0" fontId="10" fillId="0" borderId="23" xfId="0" applyFont="1" applyBorder="1" applyAlignment="1">
      <alignment horizontal="center" vertical="center"/>
    </xf>
    <xf numFmtId="0" fontId="13" fillId="0" borderId="7" xfId="0" applyFont="1" applyBorder="1" applyAlignment="1"/>
    <xf numFmtId="176" fontId="0" fillId="0" borderId="13" xfId="0" applyNumberFormat="1" applyBorder="1">
      <alignment vertical="center"/>
    </xf>
    <xf numFmtId="0" fontId="13" fillId="0" borderId="23" xfId="0" applyFont="1" applyBorder="1" applyAlignment="1"/>
    <xf numFmtId="178" fontId="0" fillId="0" borderId="18" xfId="0" applyNumberFormat="1" applyBorder="1" applyAlignment="1"/>
    <xf numFmtId="178" fontId="0" fillId="0" borderId="19" xfId="0" applyNumberFormat="1" applyBorder="1" applyAlignment="1"/>
    <xf numFmtId="0" fontId="9" fillId="0" borderId="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A46" sqref="A46:F46"/>
    </sheetView>
  </sheetViews>
  <sheetFormatPr defaultRowHeight="16.5"/>
  <cols>
    <col min="1" max="1" width="24.875" customWidth="1"/>
    <col min="2" max="2" width="15.625" customWidth="1"/>
    <col min="3" max="3" width="16.375" customWidth="1"/>
    <col min="4" max="4" width="20.375" customWidth="1"/>
    <col min="5" max="5" width="14.625" customWidth="1"/>
    <col min="6" max="6" width="15" customWidth="1"/>
  </cols>
  <sheetData>
    <row r="1" spans="1:6" ht="25.5">
      <c r="A1" s="1" t="s">
        <v>0</v>
      </c>
      <c r="B1" s="1"/>
      <c r="C1" s="1"/>
      <c r="D1" s="1"/>
      <c r="E1" s="1"/>
      <c r="F1" s="1"/>
    </row>
    <row r="2" spans="1:6" ht="25.5">
      <c r="A2" s="1" t="s">
        <v>1</v>
      </c>
      <c r="B2" s="1"/>
      <c r="C2" s="1"/>
      <c r="D2" s="1"/>
      <c r="E2" s="1"/>
      <c r="F2" s="1"/>
    </row>
    <row r="3" spans="1:6" ht="20.100000000000001" customHeight="1" thickBot="1">
      <c r="A3" s="2" t="s">
        <v>2</v>
      </c>
      <c r="B3" s="2"/>
      <c r="C3" s="2"/>
      <c r="D3" s="2"/>
      <c r="E3" s="2"/>
      <c r="F3" s="2"/>
    </row>
    <row r="4" spans="1:6" ht="20.100000000000001" customHeight="1" thickBot="1">
      <c r="A4" s="3" t="s">
        <v>3</v>
      </c>
      <c r="B4" s="4" t="s">
        <v>4</v>
      </c>
      <c r="C4" s="5" t="s">
        <v>5</v>
      </c>
      <c r="D4" s="6" t="s">
        <v>6</v>
      </c>
      <c r="E4" s="7" t="s">
        <v>4</v>
      </c>
      <c r="F4" s="8" t="s">
        <v>5</v>
      </c>
    </row>
    <row r="5" spans="1:6" ht="20.100000000000001" customHeight="1">
      <c r="A5" s="9" t="s">
        <v>7</v>
      </c>
      <c r="B5" s="10">
        <v>368000</v>
      </c>
      <c r="C5" s="11">
        <v>368000</v>
      </c>
      <c r="D5" s="12" t="s">
        <v>8</v>
      </c>
      <c r="E5" s="13">
        <v>400000</v>
      </c>
      <c r="F5" s="14">
        <f>SUM(E5)</f>
        <v>400000</v>
      </c>
    </row>
    <row r="6" spans="1:6" ht="20.100000000000001" customHeight="1">
      <c r="A6" s="9" t="s">
        <v>9</v>
      </c>
      <c r="B6" s="10">
        <v>97907</v>
      </c>
      <c r="C6" s="13">
        <f t="shared" ref="C6:C23" si="0">C5+B6</f>
        <v>465907</v>
      </c>
      <c r="D6" s="15" t="s">
        <v>10</v>
      </c>
      <c r="E6" s="13">
        <v>132852</v>
      </c>
      <c r="F6" s="16">
        <f t="shared" ref="F6:F19" si="1">F5+E6</f>
        <v>532852</v>
      </c>
    </row>
    <row r="7" spans="1:6" ht="20.100000000000001" customHeight="1">
      <c r="A7" s="17" t="s">
        <v>11</v>
      </c>
      <c r="B7" s="10">
        <v>3000</v>
      </c>
      <c r="C7" s="13">
        <f t="shared" si="0"/>
        <v>468907</v>
      </c>
      <c r="D7" s="18" t="s">
        <v>12</v>
      </c>
      <c r="E7" s="13">
        <v>8000</v>
      </c>
      <c r="F7" s="16">
        <f t="shared" si="1"/>
        <v>540852</v>
      </c>
    </row>
    <row r="8" spans="1:6" ht="20.100000000000001" customHeight="1">
      <c r="A8" s="17" t="s">
        <v>13</v>
      </c>
      <c r="B8" s="19">
        <v>41000</v>
      </c>
      <c r="C8" s="13">
        <f t="shared" si="0"/>
        <v>509907</v>
      </c>
      <c r="D8" s="18" t="s">
        <v>14</v>
      </c>
      <c r="E8" s="13">
        <v>151018</v>
      </c>
      <c r="F8" s="16">
        <f t="shared" si="1"/>
        <v>691870</v>
      </c>
    </row>
    <row r="9" spans="1:6" ht="20.100000000000001" customHeight="1">
      <c r="A9" s="20" t="s">
        <v>15</v>
      </c>
      <c r="B9" s="10">
        <v>3880</v>
      </c>
      <c r="C9" s="13">
        <f t="shared" si="0"/>
        <v>513787</v>
      </c>
      <c r="D9" s="18" t="s">
        <v>16</v>
      </c>
      <c r="E9" s="13">
        <v>37000</v>
      </c>
      <c r="F9" s="16">
        <f t="shared" si="1"/>
        <v>728870</v>
      </c>
    </row>
    <row r="10" spans="1:6" ht="20.100000000000001" customHeight="1">
      <c r="A10" s="20" t="s">
        <v>17</v>
      </c>
      <c r="B10" s="10">
        <v>200</v>
      </c>
      <c r="C10" s="13">
        <f t="shared" si="0"/>
        <v>513987</v>
      </c>
      <c r="D10" s="21" t="s">
        <v>18</v>
      </c>
      <c r="E10" s="13">
        <v>64550</v>
      </c>
      <c r="F10" s="16">
        <f t="shared" si="1"/>
        <v>793420</v>
      </c>
    </row>
    <row r="11" spans="1:6" ht="20.100000000000001" customHeight="1">
      <c r="A11" s="22" t="s">
        <v>8</v>
      </c>
      <c r="B11" s="23">
        <v>224000</v>
      </c>
      <c r="C11" s="13">
        <f t="shared" si="0"/>
        <v>737987</v>
      </c>
      <c r="D11" s="21" t="s">
        <v>19</v>
      </c>
      <c r="E11" s="24">
        <v>11312</v>
      </c>
      <c r="F11" s="16">
        <f t="shared" si="1"/>
        <v>804732</v>
      </c>
    </row>
    <row r="12" spans="1:6" ht="20.100000000000001" customHeight="1">
      <c r="A12" s="25" t="s">
        <v>10</v>
      </c>
      <c r="B12" s="26">
        <v>56000</v>
      </c>
      <c r="C12" s="13">
        <f t="shared" si="0"/>
        <v>793987</v>
      </c>
      <c r="D12" s="21" t="s">
        <v>20</v>
      </c>
      <c r="E12" s="13">
        <v>35583</v>
      </c>
      <c r="F12" s="16">
        <f t="shared" si="1"/>
        <v>840315</v>
      </c>
    </row>
    <row r="13" spans="1:6" ht="20.100000000000001" customHeight="1">
      <c r="A13" s="27" t="s">
        <v>12</v>
      </c>
      <c r="B13" s="23">
        <v>7300</v>
      </c>
      <c r="C13" s="13">
        <f t="shared" si="0"/>
        <v>801287</v>
      </c>
      <c r="D13" s="28" t="s">
        <v>21</v>
      </c>
      <c r="E13" s="13">
        <v>9053</v>
      </c>
      <c r="F13" s="16">
        <f t="shared" si="1"/>
        <v>849368</v>
      </c>
    </row>
    <row r="14" spans="1:6" ht="20.100000000000001" customHeight="1">
      <c r="A14" s="27" t="s">
        <v>14</v>
      </c>
      <c r="B14" s="29">
        <v>110018</v>
      </c>
      <c r="C14" s="13">
        <f t="shared" si="0"/>
        <v>911305</v>
      </c>
      <c r="D14" s="30" t="s">
        <v>22</v>
      </c>
      <c r="E14" s="29">
        <v>25896</v>
      </c>
      <c r="F14" s="16">
        <f t="shared" si="1"/>
        <v>875264</v>
      </c>
    </row>
    <row r="15" spans="1:6" ht="20.100000000000001" customHeight="1">
      <c r="A15" s="27" t="s">
        <v>16</v>
      </c>
      <c r="B15" s="29">
        <v>37000</v>
      </c>
      <c r="C15" s="13">
        <f t="shared" si="0"/>
        <v>948305</v>
      </c>
      <c r="D15" s="31" t="s">
        <v>23</v>
      </c>
      <c r="E15" s="29">
        <v>500000</v>
      </c>
      <c r="F15" s="16">
        <f t="shared" si="1"/>
        <v>1375264</v>
      </c>
    </row>
    <row r="16" spans="1:6" ht="20.100000000000001" customHeight="1">
      <c r="A16" s="22" t="s">
        <v>18</v>
      </c>
      <c r="B16" s="24">
        <v>64550</v>
      </c>
      <c r="C16" s="13">
        <f t="shared" si="0"/>
        <v>1012855</v>
      </c>
      <c r="D16" s="31" t="s">
        <v>24</v>
      </c>
      <c r="E16" s="32">
        <v>10615</v>
      </c>
      <c r="F16" s="16">
        <f t="shared" si="1"/>
        <v>1385879</v>
      </c>
    </row>
    <row r="17" spans="1:14" ht="20.100000000000001" customHeight="1">
      <c r="A17" s="22" t="s">
        <v>19</v>
      </c>
      <c r="B17" s="33">
        <v>11312</v>
      </c>
      <c r="C17" s="13">
        <f t="shared" si="0"/>
        <v>1024167</v>
      </c>
      <c r="D17" s="31" t="s">
        <v>25</v>
      </c>
      <c r="E17" s="29">
        <v>6100</v>
      </c>
      <c r="F17" s="16">
        <f t="shared" si="1"/>
        <v>1391979</v>
      </c>
    </row>
    <row r="18" spans="1:14" ht="20.100000000000001" customHeight="1">
      <c r="A18" s="22" t="s">
        <v>20</v>
      </c>
      <c r="B18" s="33">
        <v>35583</v>
      </c>
      <c r="C18" s="13">
        <f t="shared" si="0"/>
        <v>1059750</v>
      </c>
      <c r="D18" s="34" t="s">
        <v>26</v>
      </c>
      <c r="E18" s="29">
        <v>8000</v>
      </c>
      <c r="F18" s="16">
        <f t="shared" si="1"/>
        <v>1399979</v>
      </c>
    </row>
    <row r="19" spans="1:14" ht="20.100000000000001" customHeight="1">
      <c r="A19" s="34" t="s">
        <v>27</v>
      </c>
      <c r="B19" s="35">
        <v>8000</v>
      </c>
      <c r="C19" s="36">
        <f t="shared" si="0"/>
        <v>1067750</v>
      </c>
      <c r="D19" s="31" t="s">
        <v>28</v>
      </c>
      <c r="E19" s="29">
        <v>8000</v>
      </c>
      <c r="F19" s="16">
        <f t="shared" si="1"/>
        <v>1407979</v>
      </c>
    </row>
    <row r="20" spans="1:14" ht="20.100000000000001" customHeight="1">
      <c r="A20" s="37" t="s">
        <v>29</v>
      </c>
      <c r="B20" s="38">
        <v>713</v>
      </c>
      <c r="C20" s="36">
        <f t="shared" si="0"/>
        <v>1068463</v>
      </c>
      <c r="D20" s="39" t="s">
        <v>30</v>
      </c>
      <c r="E20" s="18"/>
      <c r="F20" s="40"/>
    </row>
    <row r="21" spans="1:14">
      <c r="A21" s="41" t="s">
        <v>21</v>
      </c>
      <c r="B21" s="35">
        <v>20000</v>
      </c>
      <c r="C21" s="36">
        <f t="shared" si="0"/>
        <v>1088463</v>
      </c>
      <c r="D21" s="18"/>
      <c r="E21" s="18"/>
      <c r="F21" s="40"/>
    </row>
    <row r="22" spans="1:14" ht="27" customHeight="1">
      <c r="A22" s="42" t="s">
        <v>22</v>
      </c>
      <c r="B22" s="35">
        <v>39150</v>
      </c>
      <c r="C22" s="36">
        <f t="shared" si="0"/>
        <v>1127613</v>
      </c>
      <c r="D22" s="18"/>
      <c r="E22" s="18"/>
      <c r="F22" s="40"/>
      <c r="H22" s="43"/>
      <c r="I22" s="43"/>
      <c r="J22" s="43"/>
      <c r="K22" s="43"/>
      <c r="L22" s="43"/>
      <c r="M22" s="43"/>
      <c r="N22" s="43"/>
    </row>
    <row r="23" spans="1:14" ht="26.25" customHeight="1">
      <c r="A23" s="37" t="s">
        <v>23</v>
      </c>
      <c r="B23" s="32">
        <v>500000</v>
      </c>
      <c r="C23" s="36">
        <f t="shared" si="0"/>
        <v>1627613</v>
      </c>
      <c r="D23" s="18"/>
      <c r="E23" s="18"/>
      <c r="F23" s="40"/>
      <c r="H23" s="44"/>
      <c r="I23" s="45"/>
      <c r="J23" s="44"/>
      <c r="K23" s="44"/>
      <c r="L23" s="45"/>
      <c r="M23" s="44"/>
      <c r="N23" s="44"/>
    </row>
    <row r="24" spans="1:14" ht="20.100000000000001" customHeight="1">
      <c r="A24" s="37" t="s">
        <v>28</v>
      </c>
      <c r="B24" s="32">
        <v>8000</v>
      </c>
      <c r="C24" s="36">
        <f>C23+B24</f>
        <v>1635613</v>
      </c>
      <c r="D24" s="18"/>
      <c r="E24" s="18"/>
      <c r="F24" s="40"/>
    </row>
    <row r="25" spans="1:14" ht="20.100000000000001" customHeight="1">
      <c r="A25" s="37" t="s">
        <v>24</v>
      </c>
      <c r="B25" s="32">
        <v>10615</v>
      </c>
      <c r="C25" s="36">
        <f>C24+B25</f>
        <v>1646228</v>
      </c>
      <c r="D25" s="18"/>
      <c r="E25" s="18"/>
      <c r="F25" s="40"/>
    </row>
    <row r="26" spans="1:14" ht="20.100000000000001" customHeight="1">
      <c r="A26" s="37" t="s">
        <v>25</v>
      </c>
      <c r="B26" s="32">
        <v>6100</v>
      </c>
      <c r="C26" s="36">
        <f>C25+B26</f>
        <v>1652328</v>
      </c>
      <c r="D26" s="18"/>
      <c r="E26" s="18"/>
      <c r="F26" s="40"/>
    </row>
    <row r="27" spans="1:14" ht="20.100000000000001" customHeight="1">
      <c r="A27" s="46" t="s">
        <v>31</v>
      </c>
      <c r="B27" s="32">
        <v>7500</v>
      </c>
      <c r="C27" s="36">
        <f>C26+B27</f>
        <v>1659828</v>
      </c>
      <c r="D27" s="18"/>
      <c r="E27" s="18"/>
      <c r="F27" s="40"/>
    </row>
    <row r="28" spans="1:14" ht="20.100000000000001" customHeight="1" thickBot="1">
      <c r="A28" s="47" t="s">
        <v>32</v>
      </c>
      <c r="B28" s="48"/>
      <c r="C28" s="48"/>
      <c r="D28" s="48"/>
      <c r="E28" s="48"/>
      <c r="F28" s="49"/>
    </row>
    <row r="29" spans="1:14" ht="20.100000000000001" customHeight="1">
      <c r="A29" s="64" t="s">
        <v>33</v>
      </c>
      <c r="B29" s="64"/>
      <c r="C29" s="64"/>
      <c r="D29" s="64"/>
      <c r="E29" s="64"/>
      <c r="F29" s="64"/>
      <c r="G29" s="64"/>
    </row>
    <row r="30" spans="1:14" ht="20.100000000000001" customHeight="1">
      <c r="G30" s="50"/>
    </row>
    <row r="31" spans="1:14" ht="20.100000000000001" customHeight="1">
      <c r="G31" s="50"/>
    </row>
    <row r="32" spans="1:14" ht="24.75" customHeight="1">
      <c r="A32" s="1" t="s">
        <v>0</v>
      </c>
      <c r="B32" s="1"/>
      <c r="C32" s="1"/>
      <c r="D32" s="1"/>
      <c r="E32" s="1"/>
      <c r="F32" s="1"/>
    </row>
    <row r="33" spans="1:7" ht="27" customHeight="1">
      <c r="A33" s="1" t="s">
        <v>34</v>
      </c>
      <c r="B33" s="1"/>
      <c r="C33" s="1"/>
      <c r="D33" s="1"/>
      <c r="E33" s="1"/>
      <c r="F33" s="1"/>
    </row>
    <row r="34" spans="1:7" ht="20.100000000000001" customHeight="1" thickBot="1">
      <c r="A34" s="2" t="s">
        <v>35</v>
      </c>
      <c r="B34" s="51"/>
      <c r="C34" s="51"/>
      <c r="D34" s="51"/>
      <c r="E34" s="51"/>
      <c r="F34" s="51"/>
    </row>
    <row r="35" spans="1:7" ht="20.100000000000001" customHeight="1" thickBot="1">
      <c r="A35" s="52" t="s">
        <v>3</v>
      </c>
      <c r="B35" s="4" t="s">
        <v>4</v>
      </c>
      <c r="C35" s="5" t="s">
        <v>5</v>
      </c>
      <c r="D35" s="6" t="s">
        <v>6</v>
      </c>
      <c r="E35" s="7" t="s">
        <v>4</v>
      </c>
      <c r="F35" s="8" t="s">
        <v>5</v>
      </c>
    </row>
    <row r="36" spans="1:7" ht="17.25">
      <c r="A36" s="53" t="s">
        <v>36</v>
      </c>
      <c r="B36" s="33">
        <v>172080</v>
      </c>
      <c r="C36" s="33">
        <v>172080</v>
      </c>
      <c r="D36" s="54" t="s">
        <v>37</v>
      </c>
      <c r="E36" s="13">
        <v>200000</v>
      </c>
      <c r="F36" s="55">
        <v>200000</v>
      </c>
    </row>
    <row r="37" spans="1:7">
      <c r="A37" s="34" t="s">
        <v>38</v>
      </c>
      <c r="B37" s="33">
        <v>100000</v>
      </c>
      <c r="C37" s="13">
        <f>C36+B37</f>
        <v>272080</v>
      </c>
      <c r="D37" s="56" t="s">
        <v>39</v>
      </c>
      <c r="E37" s="13">
        <v>4300</v>
      </c>
      <c r="F37" s="16">
        <f>F36+E37</f>
        <v>204300</v>
      </c>
    </row>
    <row r="38" spans="1:7">
      <c r="A38" s="34" t="s">
        <v>40</v>
      </c>
      <c r="B38" s="33">
        <v>16140</v>
      </c>
      <c r="C38" s="33">
        <f>C37+B38</f>
        <v>288220</v>
      </c>
      <c r="D38" s="18"/>
      <c r="E38" s="13"/>
      <c r="F38" s="16"/>
    </row>
    <row r="39" spans="1:7" ht="17.25">
      <c r="A39" s="27" t="s">
        <v>41</v>
      </c>
      <c r="B39" s="24">
        <v>100</v>
      </c>
      <c r="C39" s="33">
        <f>C38+B39</f>
        <v>288320</v>
      </c>
      <c r="D39" s="39" t="s">
        <v>30</v>
      </c>
      <c r="E39" s="13"/>
      <c r="F39" s="16"/>
    </row>
    <row r="40" spans="1:7" ht="17.25">
      <c r="A40" s="27" t="s">
        <v>42</v>
      </c>
      <c r="B40" s="23">
        <v>140</v>
      </c>
      <c r="C40" s="57">
        <f>(B40)</f>
        <v>140</v>
      </c>
      <c r="D40" s="58"/>
      <c r="E40" s="13"/>
      <c r="F40" s="16"/>
    </row>
    <row r="41" spans="1:7" ht="19.5">
      <c r="A41" s="59" t="s">
        <v>43</v>
      </c>
      <c r="B41" s="60">
        <f>SUM(B36:B40)</f>
        <v>288460</v>
      </c>
      <c r="C41" s="60">
        <f>SUM(B41)</f>
        <v>288460</v>
      </c>
      <c r="D41" s="61" t="s">
        <v>43</v>
      </c>
      <c r="E41" s="13">
        <f>SUM(E36:E39)</f>
        <v>204300</v>
      </c>
      <c r="F41" s="16">
        <f>SUM(E41)</f>
        <v>204300</v>
      </c>
    </row>
    <row r="42" spans="1:7" ht="20.25" thickBot="1">
      <c r="A42" s="47" t="s">
        <v>44</v>
      </c>
      <c r="B42" s="62"/>
      <c r="C42" s="62"/>
      <c r="D42" s="62"/>
      <c r="E42" s="62"/>
      <c r="F42" s="63"/>
    </row>
    <row r="43" spans="1:7">
      <c r="A43" s="65" t="s">
        <v>33</v>
      </c>
      <c r="B43" s="65"/>
      <c r="C43" s="65"/>
      <c r="D43" s="65"/>
      <c r="E43" s="65"/>
      <c r="F43" s="65"/>
      <c r="G43" s="64"/>
    </row>
    <row r="46" spans="1:7">
      <c r="A46" s="66" t="s">
        <v>45</v>
      </c>
      <c r="B46" s="66"/>
      <c r="C46" s="66"/>
      <c r="D46" s="66"/>
      <c r="E46" s="66"/>
      <c r="F46" s="66"/>
    </row>
  </sheetData>
  <mergeCells count="11">
    <mergeCell ref="A33:F33"/>
    <mergeCell ref="A34:F34"/>
    <mergeCell ref="A42:F42"/>
    <mergeCell ref="A43:G43"/>
    <mergeCell ref="A46:F46"/>
    <mergeCell ref="A1:F1"/>
    <mergeCell ref="A2:F2"/>
    <mergeCell ref="A3:F3"/>
    <mergeCell ref="A28:F28"/>
    <mergeCell ref="A29:G29"/>
    <mergeCell ref="A32:F32"/>
  </mergeCells>
  <phoneticPr fontId="2" type="noConversion"/>
  <pageMargins left="0.74803149606299213" right="0.74803149606299213" top="0.19685039370078741" bottom="0.27559055118110237" header="0.19685039370078741" footer="0.23622047244094488"/>
  <pageSetup paperSize="0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2012-11-08T18:08:17Z</cp:lastPrinted>
  <dcterms:created xsi:type="dcterms:W3CDTF">2012-11-08T18:02:12Z</dcterms:created>
  <dcterms:modified xsi:type="dcterms:W3CDTF">2012-11-08T18:08:38Z</dcterms:modified>
</cp:coreProperties>
</file>