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075" windowHeight="7155"/>
  </bookViews>
  <sheets>
    <sheet name="會務-1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C65" i="1"/>
  <c r="B65"/>
  <c r="F58"/>
  <c r="E57"/>
  <c r="F54"/>
  <c r="E48"/>
  <c r="E65" s="1"/>
  <c r="F65" s="1"/>
  <c r="F47"/>
  <c r="F42"/>
  <c r="F40"/>
  <c r="F31"/>
  <c r="F21"/>
  <c r="F19"/>
  <c r="F15"/>
  <c r="C9"/>
  <c r="C8"/>
  <c r="F5"/>
</calcChain>
</file>

<file path=xl/sharedStrings.xml><?xml version="1.0" encoding="utf-8"?>
<sst xmlns="http://schemas.openxmlformats.org/spreadsheetml/2006/main" count="79" uniqueCount="76">
  <si>
    <t>台北市立士林高級商業職業學校學生家長會</t>
    <phoneticPr fontId="3" type="noConversion"/>
  </si>
  <si>
    <t>100學年度會務收支結餘報告</t>
    <phoneticPr fontId="3" type="noConversion"/>
  </si>
  <si>
    <t>期間 : 100年10月15日至100年12月31日</t>
    <phoneticPr fontId="3" type="noConversion"/>
  </si>
  <si>
    <t>收入項目</t>
  </si>
  <si>
    <t>小計</t>
  </si>
  <si>
    <t>合計</t>
  </si>
  <si>
    <t>支出項目</t>
  </si>
  <si>
    <t>前期結餘（會務）</t>
    <phoneticPr fontId="3" type="noConversion"/>
  </si>
  <si>
    <t>家長會</t>
    <phoneticPr fontId="3" type="noConversion"/>
  </si>
  <si>
    <t>前期結餘（代表大會結餘）</t>
    <phoneticPr fontId="3" type="noConversion"/>
  </si>
  <si>
    <t>行政庶務費</t>
    <phoneticPr fontId="3" type="noConversion"/>
  </si>
  <si>
    <t>會費收入3442人*120元</t>
    <phoneticPr fontId="3" type="noConversion"/>
  </si>
  <si>
    <t>公關費</t>
    <phoneticPr fontId="3" type="noConversion"/>
  </si>
  <si>
    <t>募款收入</t>
  </si>
  <si>
    <t>志工活動</t>
    <phoneticPr fontId="3" type="noConversion"/>
  </si>
  <si>
    <t>利息收入</t>
    <phoneticPr fontId="3" type="noConversion"/>
  </si>
  <si>
    <t>校務會議</t>
    <phoneticPr fontId="3" type="noConversion"/>
  </si>
  <si>
    <t>以下空白</t>
    <phoneticPr fontId="3" type="noConversion"/>
  </si>
  <si>
    <t>教師節敬師禮</t>
    <phoneticPr fontId="3" type="noConversion"/>
  </si>
  <si>
    <t>學校日</t>
    <phoneticPr fontId="3" type="noConversion"/>
  </si>
  <si>
    <t>親師聯誼</t>
  </si>
  <si>
    <t>雜費</t>
    <phoneticPr fontId="3" type="noConversion"/>
  </si>
  <si>
    <t>預備金</t>
    <phoneticPr fontId="3" type="noConversion"/>
  </si>
  <si>
    <t>校長室</t>
    <phoneticPr fontId="3" type="noConversion"/>
  </si>
  <si>
    <t>友校活動費</t>
    <phoneticPr fontId="3" type="noConversion"/>
  </si>
  <si>
    <t>茶點費</t>
    <phoneticPr fontId="3" type="noConversion"/>
  </si>
  <si>
    <t>禮品費</t>
    <phoneticPr fontId="3" type="noConversion"/>
  </si>
  <si>
    <t>教務處</t>
    <phoneticPr fontId="3" type="noConversion"/>
  </si>
  <si>
    <t>競賽獎勵金</t>
    <phoneticPr fontId="3" type="noConversion"/>
  </si>
  <si>
    <t>學務處</t>
    <phoneticPr fontId="3" type="noConversion"/>
  </si>
  <si>
    <t>校慶活動</t>
    <phoneticPr fontId="3" type="noConversion"/>
  </si>
  <si>
    <t>畢業典禮贊助經費</t>
    <phoneticPr fontId="3" type="noConversion"/>
  </si>
  <si>
    <t>高一淨山活動</t>
    <phoneticPr fontId="3" type="noConversion"/>
  </si>
  <si>
    <t>日高三繫福活動</t>
    <phoneticPr fontId="3" type="noConversion"/>
  </si>
  <si>
    <t>社團公演贊助費</t>
    <phoneticPr fontId="3" type="noConversion"/>
  </si>
  <si>
    <t>高一校歌暨鄉土歌謠評審費</t>
    <phoneticPr fontId="3" type="noConversion"/>
  </si>
  <si>
    <t>交服隊保險費</t>
    <phoneticPr fontId="3" type="noConversion"/>
  </si>
  <si>
    <t>三大服務隊訓練補助款</t>
    <phoneticPr fontId="3" type="noConversion"/>
  </si>
  <si>
    <t>典禮組服裝洗衣費</t>
    <phoneticPr fontId="3" type="noConversion"/>
  </si>
  <si>
    <t>實習處</t>
    <phoneticPr fontId="3" type="noConversion"/>
  </si>
  <si>
    <t>技能、技藝獎勵金</t>
    <phoneticPr fontId="3" type="noConversion"/>
  </si>
  <si>
    <t>乙級、丙級檢定獎勵金</t>
    <phoneticPr fontId="3" type="noConversion"/>
  </si>
  <si>
    <t>全國技能競賽來回車資</t>
  </si>
  <si>
    <t>商科技藝競賽台中豐原高商來回車資</t>
  </si>
  <si>
    <t>實習商店-交服/秩服學生誤餐</t>
    <phoneticPr fontId="3" type="noConversion"/>
  </si>
  <si>
    <t>實習商店-衛服學生便當</t>
    <phoneticPr fontId="3" type="noConversion"/>
  </si>
  <si>
    <t>宣傳活動交通接送車資</t>
  </si>
  <si>
    <t>警察勤務支援加班費</t>
  </si>
  <si>
    <t>人事室</t>
    <phoneticPr fontId="3" type="noConversion"/>
  </si>
  <si>
    <t>退休人員獎牌</t>
    <phoneticPr fontId="3" type="noConversion"/>
  </si>
  <si>
    <t>夜間部</t>
    <phoneticPr fontId="3" type="noConversion"/>
  </si>
  <si>
    <t>三大服務隊慰勞金</t>
    <phoneticPr fontId="3" type="noConversion"/>
  </si>
  <si>
    <t>四大服務隊獎勵</t>
    <phoneticPr fontId="3" type="noConversion"/>
  </si>
  <si>
    <t>競試、模擬考、全民英檢</t>
    <phoneticPr fontId="3" type="noConversion"/>
  </si>
  <si>
    <t>高四祈福活動</t>
    <phoneticPr fontId="3" type="noConversion"/>
  </si>
  <si>
    <t>教官室</t>
    <phoneticPr fontId="3" type="noConversion"/>
  </si>
  <si>
    <t>賃居生慰問</t>
    <phoneticPr fontId="3" type="noConversion"/>
  </si>
  <si>
    <t>僑生三節慰問</t>
    <phoneticPr fontId="3" type="noConversion"/>
  </si>
  <si>
    <t>春節值班慰問金</t>
    <phoneticPr fontId="3" type="noConversion"/>
  </si>
  <si>
    <t>夜間部專車輔導員期初大會</t>
  </si>
  <si>
    <t>陽明山教養院服務學習車資</t>
  </si>
  <si>
    <t>春節值班餐費</t>
  </si>
  <si>
    <t>總務處</t>
    <phoneticPr fontId="3" type="noConversion"/>
  </si>
  <si>
    <t>春節保全慰問金</t>
    <phoneticPr fontId="3" type="noConversion"/>
  </si>
  <si>
    <t>春節保全餐費</t>
    <phoneticPr fontId="3" type="noConversion"/>
  </si>
  <si>
    <t>五一勞動節工友慰勞金</t>
    <phoneticPr fontId="3" type="noConversion"/>
  </si>
  <si>
    <t>圖書館</t>
    <phoneticPr fontId="3" type="noConversion"/>
  </si>
  <si>
    <t>讀書心得寫作、閱讀活動</t>
    <phoneticPr fontId="3" type="noConversion"/>
  </si>
  <si>
    <t>國際交流活動補助</t>
  </si>
  <si>
    <t>輔導室</t>
    <phoneticPr fontId="3" type="noConversion"/>
  </si>
  <si>
    <t>學校日桶裝水及一口杯</t>
  </si>
  <si>
    <t>生命探索親子體驗營誤餐費、材料費等</t>
  </si>
  <si>
    <t>新移民家庭座談誤餐支出</t>
  </si>
  <si>
    <t>總計</t>
  </si>
  <si>
    <t>100學年度截至100/12/31結餘 $531,349 .00</t>
    <phoneticPr fontId="3" type="noConversion"/>
  </si>
  <si>
    <t xml:space="preserve">會長: 邱玉雲          財務: 楊茗雅          會計: 陳春金          秘書: 郭峯紫          出納: 張秀萍          製表: 陳春金 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</si>
</sst>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&quot;$&quot;#,##0.00"/>
    <numFmt numFmtId="177" formatCode="#,##0.00;[Red]#,##0.00"/>
  </numFmts>
  <fonts count="1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4"/>
      <name val="新細明體"/>
      <family val="1"/>
      <charset val="136"/>
    </font>
    <font>
      <sz val="13"/>
      <name val="細明體"/>
      <family val="3"/>
      <charset val="136"/>
    </font>
    <font>
      <sz val="13"/>
      <name val="新細明體"/>
      <family val="1"/>
      <charset val="136"/>
    </font>
    <font>
      <b/>
      <sz val="13"/>
      <name val="細明體"/>
      <family val="3"/>
      <charset val="136"/>
    </font>
    <font>
      <b/>
      <sz val="13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2"/>
      <color indexed="14"/>
      <name val="新細明體"/>
      <family val="1"/>
      <charset val="136"/>
    </font>
    <font>
      <sz val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1"/>
      <name val="新細明體"/>
      <family val="1"/>
      <charset val="136"/>
    </font>
    <font>
      <b/>
      <sz val="14"/>
      <name val="新細明體"/>
      <family val="1"/>
      <charset val="136"/>
    </font>
    <font>
      <sz val="15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1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vertical="center"/>
    </xf>
    <xf numFmtId="176" fontId="7" fillId="0" borderId="8" xfId="0" applyNumberFormat="1" applyFont="1" applyBorder="1" applyAlignment="1">
      <alignment horizontal="right"/>
    </xf>
    <xf numFmtId="4" fontId="9" fillId="0" borderId="9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right"/>
    </xf>
    <xf numFmtId="176" fontId="9" fillId="0" borderId="12" xfId="0" applyNumberFormat="1" applyFont="1" applyBorder="1" applyAlignment="1">
      <alignment horizontal="right"/>
    </xf>
    <xf numFmtId="176" fontId="1" fillId="0" borderId="13" xfId="0" applyNumberFormat="1" applyFont="1" applyFill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0" fillId="0" borderId="14" xfId="0" applyBorder="1" applyAlignment="1">
      <alignment horizontal="left"/>
    </xf>
    <xf numFmtId="176" fontId="1" fillId="0" borderId="9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0" fontId="0" fillId="0" borderId="15" xfId="0" applyBorder="1" applyAlignment="1">
      <alignment horizontal="left"/>
    </xf>
    <xf numFmtId="176" fontId="0" fillId="0" borderId="16" xfId="0" applyNumberFormat="1" applyFon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0" fontId="0" fillId="0" borderId="14" xfId="0" applyBorder="1" applyAlignment="1"/>
    <xf numFmtId="176" fontId="0" fillId="0" borderId="8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right"/>
    </xf>
    <xf numFmtId="0" fontId="0" fillId="0" borderId="16" xfId="0" applyBorder="1">
      <alignment vertical="center"/>
    </xf>
    <xf numFmtId="0" fontId="0" fillId="0" borderId="9" xfId="0" applyBorder="1">
      <alignment vertical="center"/>
    </xf>
    <xf numFmtId="0" fontId="0" fillId="0" borderId="16" xfId="0" applyBorder="1" applyAlignment="1">
      <alignment horizontal="left"/>
    </xf>
    <xf numFmtId="176" fontId="10" fillId="0" borderId="16" xfId="0" applyNumberFormat="1" applyFont="1" applyBorder="1" applyAlignment="1">
      <alignment horizontal="right"/>
    </xf>
    <xf numFmtId="176" fontId="11" fillId="0" borderId="9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4" fontId="0" fillId="0" borderId="8" xfId="0" applyNumberFormat="1" applyFont="1" applyBorder="1" applyAlignment="1">
      <alignment horizontal="right"/>
    </xf>
    <xf numFmtId="0" fontId="0" fillId="0" borderId="17" xfId="0" applyFill="1" applyBorder="1" applyAlignment="1"/>
    <xf numFmtId="176" fontId="7" fillId="0" borderId="9" xfId="0" applyNumberFormat="1" applyFont="1" applyBorder="1" applyAlignment="1">
      <alignment horizontal="right"/>
    </xf>
    <xf numFmtId="0" fontId="0" fillId="0" borderId="7" xfId="0" applyBorder="1">
      <alignment vertical="center"/>
    </xf>
    <xf numFmtId="0" fontId="12" fillId="0" borderId="0" xfId="0" applyFont="1" applyBorder="1" applyAlignment="1">
      <alignment horizontal="center" vertical="center"/>
    </xf>
    <xf numFmtId="0" fontId="1" fillId="0" borderId="14" xfId="0" applyFont="1" applyBorder="1" applyAlignment="1"/>
    <xf numFmtId="0" fontId="13" fillId="0" borderId="16" xfId="0" applyFont="1" applyBorder="1">
      <alignment vertical="center"/>
    </xf>
    <xf numFmtId="0" fontId="14" fillId="0" borderId="16" xfId="0" applyFont="1" applyBorder="1">
      <alignment vertical="center"/>
    </xf>
    <xf numFmtId="0" fontId="15" fillId="0" borderId="16" xfId="0" applyFont="1" applyBorder="1" applyAlignment="1"/>
    <xf numFmtId="0" fontId="1" fillId="0" borderId="16" xfId="0" applyFont="1" applyBorder="1">
      <alignment vertical="center"/>
    </xf>
    <xf numFmtId="0" fontId="1" fillId="0" borderId="0" xfId="0" applyFont="1">
      <alignment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/>
    <xf numFmtId="4" fontId="0" fillId="0" borderId="13" xfId="0" applyNumberFormat="1" applyFont="1" applyBorder="1" applyAlignment="1">
      <alignment horizontal="right"/>
    </xf>
    <xf numFmtId="176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0" fontId="0" fillId="0" borderId="21" xfId="0" applyBorder="1">
      <alignment vertical="center"/>
    </xf>
    <xf numFmtId="0" fontId="0" fillId="0" borderId="16" xfId="0" applyBorder="1" applyAlignment="1"/>
    <xf numFmtId="176" fontId="0" fillId="0" borderId="14" xfId="0" applyNumberFormat="1" applyFont="1" applyBorder="1" applyAlignment="1">
      <alignment horizontal="right"/>
    </xf>
    <xf numFmtId="176" fontId="0" fillId="0" borderId="22" xfId="0" applyNumberFormat="1" applyFont="1" applyBorder="1" applyAlignment="1">
      <alignment horizontal="right"/>
    </xf>
    <xf numFmtId="0" fontId="1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/>
    </xf>
    <xf numFmtId="0" fontId="15" fillId="0" borderId="16" xfId="0" applyFont="1" applyBorder="1">
      <alignment vertical="center"/>
    </xf>
    <xf numFmtId="4" fontId="0" fillId="0" borderId="16" xfId="0" applyNumberFormat="1" applyFont="1" applyBorder="1" applyAlignment="1">
      <alignment horizontal="right"/>
    </xf>
    <xf numFmtId="0" fontId="16" fillId="0" borderId="7" xfId="0" applyFont="1" applyBorder="1" applyAlignment="1">
      <alignment horizontal="center"/>
    </xf>
    <xf numFmtId="176" fontId="0" fillId="0" borderId="0" xfId="0" applyNumberFormat="1">
      <alignment vertical="center"/>
    </xf>
    <xf numFmtId="0" fontId="16" fillId="0" borderId="10" xfId="0" applyFont="1" applyBorder="1" applyAlignment="1">
      <alignment horizontal="center"/>
    </xf>
    <xf numFmtId="177" fontId="5" fillId="0" borderId="23" xfId="0" applyNumberFormat="1" applyFont="1" applyBorder="1" applyAlignment="1">
      <alignment horizontal="center" vertical="center"/>
    </xf>
    <xf numFmtId="177" fontId="0" fillId="0" borderId="24" xfId="0" applyNumberFormat="1" applyBorder="1" applyAlignment="1"/>
    <xf numFmtId="177" fontId="0" fillId="0" borderId="25" xfId="0" applyNumberFormat="1" applyBorder="1" applyAlignment="1"/>
    <xf numFmtId="0" fontId="17" fillId="0" borderId="2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329;&#33775;---&#23478;&#38263;&#26371;&#24115;&#21209;/97&#23416;&#24180;&#31532;&#19968;&#23416;&#26399;--&#26085;&#35352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329;&#33775;---&#23478;&#38263;&#26371;&#24115;&#21209;/97&#23416;&#24180;&#31532;&#20108;&#23416;&#26399;--&#26085;&#35352;&#24115;&#21450;&#26399;&#26411;&#12289;&#24180;&#24230;&#22577;&#2157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月"/>
      <sheetName val="11月"/>
      <sheetName val="12月"/>
      <sheetName val="期中報告"/>
      <sheetName val="9801"/>
      <sheetName val="9802"/>
      <sheetName val="期末報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4">
          <cell r="E34">
            <v>0</v>
          </cell>
        </row>
        <row r="39">
          <cell r="E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802"/>
      <sheetName val="9803"/>
      <sheetName val="9804"/>
      <sheetName val="9805"/>
      <sheetName val="9806"/>
      <sheetName val="9807~08"/>
      <sheetName val="9809"/>
      <sheetName val="第二學期期末報告"/>
      <sheetName val="97學年度期末報告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4">
          <cell r="E34">
            <v>0</v>
          </cell>
        </row>
        <row r="38">
          <cell r="E38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>
      <selection activeCell="A10" sqref="A10:A12"/>
    </sheetView>
  </sheetViews>
  <sheetFormatPr defaultRowHeight="20.100000000000001" customHeight="1"/>
  <cols>
    <col min="1" max="1" width="31.625" customWidth="1"/>
    <col min="2" max="2" width="22.25" customWidth="1"/>
    <col min="3" max="3" width="22.125" customWidth="1"/>
    <col min="4" max="4" width="34.875" customWidth="1"/>
    <col min="5" max="5" width="20.375" customWidth="1"/>
    <col min="6" max="6" width="22.375" customWidth="1"/>
    <col min="7" max="7" width="12.375" customWidth="1"/>
    <col min="8" max="8" width="12" customWidth="1"/>
    <col min="9" max="9" width="12.5" customWidth="1"/>
    <col min="10" max="10" width="12" customWidth="1"/>
    <col min="11" max="11" width="12.5" customWidth="1"/>
    <col min="12" max="12" width="12.75" customWidth="1"/>
    <col min="13" max="13" width="12.375" customWidth="1"/>
    <col min="14" max="14" width="12" customWidth="1"/>
  </cols>
  <sheetData>
    <row r="1" spans="1:14" ht="27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</row>
    <row r="2" spans="1:14" ht="24" customHeight="1">
      <c r="A2" s="1" t="s">
        <v>1</v>
      </c>
      <c r="B2" s="1"/>
      <c r="C2" s="1"/>
      <c r="D2" s="1"/>
      <c r="E2" s="1"/>
      <c r="F2" s="1"/>
      <c r="G2" s="3"/>
      <c r="H2" s="3"/>
      <c r="I2" s="4"/>
      <c r="J2" s="3"/>
      <c r="K2" s="3"/>
      <c r="L2" s="4"/>
      <c r="M2" s="3"/>
      <c r="N2" s="3"/>
    </row>
    <row r="3" spans="1:14" ht="21" customHeight="1" thickBot="1">
      <c r="A3" s="5" t="s">
        <v>2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</row>
    <row r="4" spans="1:14" ht="20.100000000000001" customHeight="1" thickBot="1">
      <c r="A4" s="7" t="s">
        <v>3</v>
      </c>
      <c r="B4" s="8" t="s">
        <v>4</v>
      </c>
      <c r="C4" s="9" t="s">
        <v>5</v>
      </c>
      <c r="D4" s="10" t="s">
        <v>6</v>
      </c>
      <c r="E4" s="11" t="s">
        <v>4</v>
      </c>
      <c r="F4" s="12" t="s">
        <v>5</v>
      </c>
      <c r="G4" s="3"/>
      <c r="H4" s="3"/>
      <c r="I4" s="3"/>
      <c r="J4" s="3"/>
      <c r="K4" s="3"/>
      <c r="L4" s="3"/>
      <c r="M4" s="3"/>
      <c r="N4" s="3"/>
    </row>
    <row r="5" spans="1:14" ht="20.100000000000001" customHeight="1">
      <c r="A5" s="13" t="s">
        <v>7</v>
      </c>
      <c r="B5" s="14">
        <v>41925</v>
      </c>
      <c r="C5" s="15"/>
      <c r="D5" s="16" t="s">
        <v>8</v>
      </c>
      <c r="E5" s="17"/>
      <c r="F5" s="18">
        <f>SUM(E6:E14)</f>
        <v>30832</v>
      </c>
      <c r="G5" s="3"/>
      <c r="H5" s="3"/>
      <c r="I5" s="3"/>
      <c r="J5" s="3"/>
      <c r="K5" s="3"/>
      <c r="L5" s="3"/>
      <c r="M5" s="3"/>
      <c r="N5" s="3"/>
    </row>
    <row r="6" spans="1:14" ht="20.100000000000001" customHeight="1">
      <c r="A6" s="13" t="s">
        <v>9</v>
      </c>
      <c r="B6" s="19">
        <v>590</v>
      </c>
      <c r="C6" s="20"/>
      <c r="D6" s="21" t="s">
        <v>10</v>
      </c>
      <c r="E6" s="22">
        <v>10162</v>
      </c>
      <c r="F6" s="23"/>
      <c r="G6" s="3"/>
      <c r="H6" s="3"/>
      <c r="I6" s="3"/>
      <c r="J6" s="3"/>
      <c r="K6" s="3"/>
      <c r="L6" s="3"/>
      <c r="M6" s="3"/>
      <c r="N6" s="3"/>
    </row>
    <row r="7" spans="1:14" ht="20.100000000000001" customHeight="1">
      <c r="A7" s="24" t="s">
        <v>11</v>
      </c>
      <c r="B7" s="25">
        <v>413040</v>
      </c>
      <c r="C7" s="26"/>
      <c r="D7" s="27" t="s">
        <v>12</v>
      </c>
      <c r="E7" s="26">
        <v>6500</v>
      </c>
      <c r="F7" s="23"/>
      <c r="G7" s="3"/>
      <c r="H7" s="3"/>
      <c r="I7" s="3"/>
      <c r="J7" s="3"/>
      <c r="K7" s="3"/>
      <c r="L7" s="3"/>
      <c r="M7" s="3"/>
      <c r="N7" s="3"/>
    </row>
    <row r="8" spans="1:14" ht="20.100000000000001" customHeight="1">
      <c r="A8" s="24" t="s">
        <v>13</v>
      </c>
      <c r="B8" s="28">
        <v>238011</v>
      </c>
      <c r="C8" s="26">
        <f>SUM(B5,B6,B7,B8)</f>
        <v>693566</v>
      </c>
      <c r="D8" s="27" t="s">
        <v>14</v>
      </c>
      <c r="E8" s="26">
        <v>4200</v>
      </c>
      <c r="F8" s="23"/>
      <c r="G8" s="3"/>
      <c r="H8" s="3"/>
      <c r="I8" s="3"/>
      <c r="J8" s="3"/>
      <c r="K8" s="3"/>
      <c r="L8" s="3"/>
      <c r="M8" s="3"/>
      <c r="N8" s="3"/>
    </row>
    <row r="9" spans="1:14" ht="20.100000000000001" customHeight="1">
      <c r="A9" s="29" t="s">
        <v>15</v>
      </c>
      <c r="B9" s="28">
        <v>240</v>
      </c>
      <c r="C9" s="26">
        <f>SUM(B5,B6,B7,B8,B9)</f>
        <v>693806</v>
      </c>
      <c r="D9" s="27" t="s">
        <v>16</v>
      </c>
      <c r="E9" s="26"/>
      <c r="F9" s="23"/>
      <c r="G9" s="3"/>
      <c r="H9" s="3"/>
      <c r="I9" s="3"/>
      <c r="J9" s="3"/>
      <c r="K9" s="3"/>
      <c r="L9" s="3"/>
      <c r="M9" s="3"/>
    </row>
    <row r="10" spans="1:14" ht="20.100000000000001" customHeight="1">
      <c r="A10" s="30" t="s">
        <v>17</v>
      </c>
      <c r="B10" s="31"/>
      <c r="C10" s="25"/>
      <c r="D10" s="27" t="s">
        <v>18</v>
      </c>
      <c r="E10" s="25"/>
      <c r="F10" s="23"/>
      <c r="G10" s="3"/>
      <c r="H10" s="3"/>
      <c r="I10" s="3"/>
      <c r="J10" s="3"/>
      <c r="K10" s="3"/>
      <c r="L10" s="3"/>
      <c r="M10" s="3"/>
    </row>
    <row r="11" spans="1:14" ht="20.100000000000001" customHeight="1">
      <c r="A11" s="32"/>
      <c r="B11" s="31"/>
      <c r="C11" s="25"/>
      <c r="D11" s="27" t="s">
        <v>19</v>
      </c>
      <c r="E11" s="26"/>
      <c r="F11" s="23"/>
      <c r="G11" s="3"/>
      <c r="H11" s="3"/>
      <c r="I11" s="3"/>
      <c r="J11" s="3"/>
      <c r="K11" s="3"/>
      <c r="L11" s="3"/>
      <c r="M11" s="3"/>
    </row>
    <row r="12" spans="1:14" ht="20.100000000000001" customHeight="1">
      <c r="A12" s="33"/>
      <c r="B12" s="32"/>
      <c r="C12" s="32"/>
      <c r="D12" s="27" t="s">
        <v>20</v>
      </c>
      <c r="E12" s="26"/>
      <c r="F12" s="23"/>
      <c r="G12" s="3"/>
      <c r="H12" s="3"/>
      <c r="I12" s="3"/>
      <c r="J12" s="3"/>
      <c r="K12" s="3"/>
      <c r="L12" s="3"/>
      <c r="M12" s="3"/>
    </row>
    <row r="13" spans="1:14" ht="20.100000000000001" customHeight="1">
      <c r="A13" s="34"/>
      <c r="B13" s="35"/>
      <c r="C13" s="32"/>
      <c r="D13" s="27" t="s">
        <v>21</v>
      </c>
      <c r="E13" s="22">
        <v>9970</v>
      </c>
      <c r="F13" s="23"/>
      <c r="G13" s="3"/>
      <c r="H13" s="3"/>
      <c r="I13" s="3"/>
      <c r="J13" s="3"/>
      <c r="K13" s="3"/>
      <c r="L13" s="3"/>
      <c r="M13" s="3"/>
    </row>
    <row r="14" spans="1:14" ht="20.100000000000001" customHeight="1">
      <c r="A14" s="32"/>
      <c r="B14" s="32"/>
      <c r="C14" s="32"/>
      <c r="D14" s="27" t="s">
        <v>22</v>
      </c>
      <c r="E14" s="36"/>
      <c r="F14" s="23"/>
      <c r="G14" s="3"/>
      <c r="H14" s="3"/>
      <c r="I14" s="3"/>
      <c r="J14" s="3"/>
      <c r="K14" s="3"/>
      <c r="L14" s="3"/>
      <c r="M14" s="3"/>
    </row>
    <row r="15" spans="1:14" ht="20.100000000000001" customHeight="1">
      <c r="A15" s="32"/>
      <c r="B15" s="32"/>
      <c r="C15" s="32"/>
      <c r="D15" s="37" t="s">
        <v>23</v>
      </c>
      <c r="E15" s="26"/>
      <c r="F15" s="18">
        <f>SUM(E16:E18)</f>
        <v>0</v>
      </c>
      <c r="G15" s="3"/>
      <c r="H15" s="3"/>
      <c r="I15" s="3"/>
      <c r="J15" s="3"/>
      <c r="K15" s="3"/>
      <c r="L15" s="3"/>
      <c r="M15" s="3"/>
    </row>
    <row r="16" spans="1:14" ht="20.100000000000001" customHeight="1">
      <c r="A16" s="34"/>
      <c r="B16" s="35"/>
      <c r="C16" s="32"/>
      <c r="D16" s="27" t="s">
        <v>24</v>
      </c>
      <c r="E16" s="26"/>
      <c r="F16" s="23"/>
      <c r="G16" s="3"/>
      <c r="H16" s="3"/>
      <c r="I16" s="3"/>
      <c r="J16" s="3"/>
      <c r="K16" s="3"/>
      <c r="L16" s="3"/>
      <c r="M16" s="3"/>
    </row>
    <row r="17" spans="1:13" ht="20.100000000000001" customHeight="1">
      <c r="A17" s="34"/>
      <c r="B17" s="25"/>
      <c r="C17" s="32"/>
      <c r="D17" s="27" t="s">
        <v>25</v>
      </c>
      <c r="E17" s="38"/>
      <c r="F17" s="23"/>
      <c r="G17" s="3"/>
      <c r="H17" s="3"/>
      <c r="I17" s="3"/>
      <c r="J17" s="3"/>
      <c r="K17" s="3"/>
      <c r="L17" s="3"/>
      <c r="M17" s="3"/>
    </row>
    <row r="18" spans="1:13" ht="20.100000000000001" customHeight="1">
      <c r="A18" s="39"/>
      <c r="B18" s="40"/>
      <c r="C18" s="32"/>
      <c r="D18" s="41" t="s">
        <v>26</v>
      </c>
      <c r="E18" s="42"/>
      <c r="F18" s="18"/>
      <c r="G18" s="3"/>
      <c r="H18" s="3"/>
      <c r="I18" s="3"/>
      <c r="J18" s="3"/>
      <c r="K18" s="3"/>
      <c r="L18" s="3"/>
      <c r="M18" s="3"/>
    </row>
    <row r="19" spans="1:13" ht="20.100000000000001" customHeight="1">
      <c r="A19" s="39"/>
      <c r="B19" s="40"/>
      <c r="C19" s="32"/>
      <c r="D19" s="30" t="s">
        <v>27</v>
      </c>
      <c r="E19" s="26"/>
      <c r="F19" s="18">
        <f>SUM(E20:E20)</f>
        <v>1800</v>
      </c>
      <c r="G19" s="3"/>
      <c r="H19" s="3"/>
      <c r="I19" s="3"/>
      <c r="J19" s="3"/>
      <c r="K19" s="3"/>
      <c r="L19" s="3"/>
      <c r="M19" s="3"/>
    </row>
    <row r="20" spans="1:13" ht="20.100000000000001" customHeight="1">
      <c r="A20" s="43"/>
      <c r="B20" s="40"/>
      <c r="C20" s="32"/>
      <c r="D20" s="27" t="s">
        <v>28</v>
      </c>
      <c r="E20" s="26">
        <v>1800</v>
      </c>
      <c r="F20" s="23"/>
      <c r="G20" s="3"/>
      <c r="H20" s="3"/>
      <c r="I20" s="3"/>
      <c r="J20" s="3"/>
      <c r="K20" s="3"/>
      <c r="L20" s="3"/>
      <c r="M20" s="3"/>
    </row>
    <row r="21" spans="1:13" ht="20.100000000000001" customHeight="1">
      <c r="A21" s="39"/>
      <c r="B21" s="40"/>
      <c r="C21" s="32"/>
      <c r="D21" s="30" t="s">
        <v>29</v>
      </c>
      <c r="E21" s="26"/>
      <c r="F21" s="18">
        <f>SUM(E22:E30)</f>
        <v>85624</v>
      </c>
      <c r="G21" s="3"/>
      <c r="H21" s="3"/>
      <c r="I21" s="3"/>
      <c r="J21" s="3"/>
      <c r="K21" s="3"/>
      <c r="L21" s="3"/>
      <c r="M21" s="3"/>
    </row>
    <row r="22" spans="1:13" ht="20.100000000000001" customHeight="1">
      <c r="A22" s="39"/>
      <c r="B22" s="40"/>
      <c r="C22" s="32"/>
      <c r="D22" s="27" t="s">
        <v>30</v>
      </c>
      <c r="E22" s="26">
        <v>73959</v>
      </c>
      <c r="F22" s="23"/>
      <c r="G22" s="44"/>
      <c r="H22" s="44"/>
      <c r="I22" s="44"/>
      <c r="J22" s="44"/>
      <c r="K22" s="44"/>
      <c r="L22" s="44"/>
      <c r="M22" s="44"/>
    </row>
    <row r="23" spans="1:13" ht="20.100000000000001" customHeight="1">
      <c r="A23" s="39"/>
      <c r="B23" s="40"/>
      <c r="C23" s="32"/>
      <c r="D23" s="27" t="s">
        <v>31</v>
      </c>
      <c r="E23" s="26"/>
      <c r="F23" s="23"/>
      <c r="G23" s="44"/>
      <c r="H23" s="44"/>
      <c r="I23" s="44"/>
      <c r="J23" s="44"/>
      <c r="K23" s="44"/>
      <c r="L23" s="44"/>
      <c r="M23" s="44"/>
    </row>
    <row r="24" spans="1:13" ht="20.100000000000001" customHeight="1">
      <c r="A24" s="39"/>
      <c r="B24" s="40"/>
      <c r="C24" s="32"/>
      <c r="D24" s="27" t="s">
        <v>32</v>
      </c>
      <c r="E24" s="26"/>
      <c r="F24" s="23"/>
      <c r="G24" s="44"/>
      <c r="H24" s="44"/>
      <c r="I24" s="44"/>
      <c r="J24" s="44"/>
      <c r="K24" s="44"/>
      <c r="L24" s="44"/>
      <c r="M24" s="44"/>
    </row>
    <row r="25" spans="1:13" ht="20.100000000000001" customHeight="1">
      <c r="A25" s="39"/>
      <c r="B25" s="40"/>
      <c r="C25" s="32"/>
      <c r="D25" s="27" t="s">
        <v>33</v>
      </c>
      <c r="E25" s="26"/>
      <c r="F25" s="23"/>
      <c r="G25" s="44"/>
      <c r="H25" s="44"/>
      <c r="I25" s="44"/>
      <c r="J25" s="44"/>
      <c r="K25" s="44"/>
      <c r="L25" s="44"/>
      <c r="M25" s="44"/>
    </row>
    <row r="26" spans="1:13" ht="20.100000000000001" customHeight="1">
      <c r="A26" s="39"/>
      <c r="B26" s="40"/>
      <c r="C26" s="32"/>
      <c r="D26" s="27" t="s">
        <v>34</v>
      </c>
      <c r="E26" s="26"/>
      <c r="F26" s="23"/>
      <c r="G26" s="44"/>
      <c r="H26" s="44"/>
      <c r="I26" s="44"/>
      <c r="J26" s="44"/>
      <c r="K26" s="44"/>
      <c r="L26" s="44"/>
      <c r="M26" s="44"/>
    </row>
    <row r="27" spans="1:13" ht="20.100000000000001" customHeight="1">
      <c r="A27" s="39"/>
      <c r="B27" s="40"/>
      <c r="C27" s="32"/>
      <c r="D27" s="27" t="s">
        <v>35</v>
      </c>
      <c r="E27" s="26">
        <v>4000</v>
      </c>
      <c r="F27" s="23"/>
      <c r="G27" s="44"/>
      <c r="H27" s="44"/>
      <c r="I27" s="44"/>
      <c r="J27" s="44"/>
      <c r="K27" s="44"/>
      <c r="L27" s="44"/>
      <c r="M27" s="44"/>
    </row>
    <row r="28" spans="1:13" ht="20.100000000000001" customHeight="1">
      <c r="A28" s="39"/>
      <c r="B28" s="40"/>
      <c r="C28" s="32"/>
      <c r="D28" s="41" t="s">
        <v>36</v>
      </c>
      <c r="E28" s="26">
        <v>7665</v>
      </c>
      <c r="F28" s="23"/>
      <c r="G28" s="44"/>
      <c r="H28" s="44"/>
      <c r="I28" s="44"/>
      <c r="J28" s="44"/>
      <c r="K28" s="44"/>
      <c r="L28" s="44"/>
      <c r="M28" s="44"/>
    </row>
    <row r="29" spans="1:13" ht="20.100000000000001" customHeight="1">
      <c r="A29" s="39"/>
      <c r="B29" s="40"/>
      <c r="C29" s="32"/>
      <c r="D29" s="27" t="s">
        <v>37</v>
      </c>
      <c r="E29" s="36"/>
      <c r="F29" s="23"/>
      <c r="G29" s="44"/>
      <c r="H29" s="44"/>
      <c r="I29" s="44"/>
      <c r="J29" s="44"/>
      <c r="K29" s="44"/>
      <c r="L29" s="44"/>
      <c r="M29" s="44"/>
    </row>
    <row r="30" spans="1:13" ht="20.100000000000001" customHeight="1">
      <c r="A30" s="39"/>
      <c r="B30" s="40"/>
      <c r="C30" s="32"/>
      <c r="D30" s="27" t="s">
        <v>38</v>
      </c>
      <c r="E30" s="36"/>
      <c r="F30" s="23"/>
      <c r="G30" s="44"/>
      <c r="H30" s="44"/>
      <c r="I30" s="44"/>
      <c r="J30" s="44"/>
      <c r="K30" s="44"/>
      <c r="L30" s="44"/>
      <c r="M30" s="44"/>
    </row>
    <row r="31" spans="1:13" ht="20.100000000000001" customHeight="1">
      <c r="A31" s="39"/>
      <c r="B31" s="40"/>
      <c r="C31" s="32"/>
      <c r="D31" s="30" t="s">
        <v>39</v>
      </c>
      <c r="E31" s="42"/>
      <c r="F31" s="18">
        <f>SUM(E32:E39)</f>
        <v>37725</v>
      </c>
      <c r="G31" s="3"/>
      <c r="H31" s="3"/>
      <c r="I31" s="3"/>
      <c r="J31" s="3"/>
      <c r="K31" s="3"/>
      <c r="L31" s="3"/>
      <c r="M31" s="3"/>
    </row>
    <row r="32" spans="1:13" ht="20.100000000000001" customHeight="1">
      <c r="A32" s="39"/>
      <c r="B32" s="40"/>
      <c r="C32" s="32"/>
      <c r="D32" s="45" t="s">
        <v>40</v>
      </c>
      <c r="E32" s="26">
        <v>6300</v>
      </c>
      <c r="F32" s="23"/>
      <c r="G32" s="3"/>
      <c r="H32" s="3"/>
      <c r="I32" s="3"/>
      <c r="J32" s="3"/>
      <c r="K32" s="3"/>
      <c r="L32" s="3"/>
      <c r="M32" s="3"/>
    </row>
    <row r="33" spans="1:13" ht="20.100000000000001" customHeight="1">
      <c r="A33" s="39"/>
      <c r="B33" s="40"/>
      <c r="C33" s="32"/>
      <c r="D33" s="27" t="s">
        <v>41</v>
      </c>
      <c r="E33" s="26"/>
      <c r="F33" s="23"/>
      <c r="G33" s="3"/>
      <c r="H33" s="3"/>
      <c r="I33" s="3"/>
      <c r="J33" s="3"/>
      <c r="K33" s="3"/>
      <c r="L33" s="3"/>
      <c r="M33" s="3"/>
    </row>
    <row r="34" spans="1:13" ht="20.100000000000001" customHeight="1">
      <c r="A34" s="39"/>
      <c r="B34" s="40"/>
      <c r="C34" s="32"/>
      <c r="D34" s="46" t="s">
        <v>42</v>
      </c>
      <c r="E34" s="26">
        <v>3425</v>
      </c>
      <c r="F34" s="23"/>
      <c r="G34" s="3"/>
      <c r="H34" s="3"/>
      <c r="I34" s="3"/>
      <c r="J34" s="3"/>
      <c r="K34" s="3"/>
      <c r="L34" s="3"/>
      <c r="M34" s="3"/>
    </row>
    <row r="35" spans="1:13" ht="20.100000000000001" customHeight="1">
      <c r="A35" s="39"/>
      <c r="B35" s="40"/>
      <c r="C35" s="32"/>
      <c r="D35" s="47" t="s">
        <v>43</v>
      </c>
      <c r="E35" s="26">
        <v>28000</v>
      </c>
      <c r="F35" s="23"/>
      <c r="G35" s="3"/>
      <c r="H35" s="3"/>
      <c r="I35" s="3"/>
      <c r="J35" s="3"/>
      <c r="K35" s="3"/>
      <c r="L35" s="3"/>
      <c r="M35" s="3"/>
    </row>
    <row r="36" spans="1:13" ht="20.100000000000001" customHeight="1">
      <c r="A36" s="39"/>
      <c r="B36" s="40"/>
      <c r="C36" s="32"/>
      <c r="D36" s="48" t="s">
        <v>44</v>
      </c>
      <c r="E36" s="26"/>
      <c r="F36" s="23"/>
      <c r="G36" s="3"/>
      <c r="H36" s="3"/>
      <c r="I36" s="3"/>
      <c r="J36" s="3"/>
      <c r="K36" s="3"/>
      <c r="L36" s="3"/>
      <c r="M36" s="3"/>
    </row>
    <row r="37" spans="1:13" ht="20.100000000000001" customHeight="1">
      <c r="A37" s="39"/>
      <c r="B37" s="40"/>
      <c r="C37" s="32"/>
      <c r="D37" s="49" t="s">
        <v>45</v>
      </c>
      <c r="E37" s="26"/>
      <c r="F37" s="23"/>
      <c r="G37" s="3"/>
      <c r="H37" s="3"/>
      <c r="I37" s="3"/>
      <c r="J37" s="3"/>
      <c r="K37" s="3"/>
      <c r="L37" s="3"/>
      <c r="M37" s="3"/>
    </row>
    <row r="38" spans="1:13" ht="20.100000000000001" customHeight="1">
      <c r="A38" s="39"/>
      <c r="B38" s="40"/>
      <c r="C38" s="32"/>
      <c r="D38" s="49" t="s">
        <v>46</v>
      </c>
      <c r="E38" s="26"/>
      <c r="F38" s="23"/>
      <c r="G38" s="3"/>
      <c r="H38" s="3"/>
      <c r="I38" s="3"/>
      <c r="J38" s="3"/>
      <c r="K38" s="3"/>
      <c r="L38" s="3"/>
      <c r="M38" s="3"/>
    </row>
    <row r="39" spans="1:13" ht="20.100000000000001" customHeight="1">
      <c r="A39" s="39"/>
      <c r="B39" s="40"/>
      <c r="C39" s="32"/>
      <c r="D39" s="49" t="s">
        <v>47</v>
      </c>
      <c r="E39" s="26"/>
      <c r="F39" s="23"/>
      <c r="G39" s="3"/>
      <c r="H39" s="3"/>
      <c r="I39" s="3"/>
      <c r="J39" s="3"/>
      <c r="K39" s="3"/>
      <c r="L39" s="3"/>
      <c r="M39" s="3"/>
    </row>
    <row r="40" spans="1:13" ht="20.100000000000001" customHeight="1">
      <c r="A40" s="39"/>
      <c r="B40" s="40"/>
      <c r="C40" s="32"/>
      <c r="D40" s="30" t="s">
        <v>48</v>
      </c>
      <c r="E40" s="26"/>
      <c r="F40" s="18">
        <f>SUM(E41:E41)</f>
        <v>2140</v>
      </c>
      <c r="G40" s="3"/>
      <c r="H40" s="3"/>
      <c r="I40" s="3"/>
      <c r="J40" s="3"/>
      <c r="K40" s="3"/>
      <c r="L40" s="3"/>
      <c r="M40" s="3"/>
    </row>
    <row r="41" spans="1:13" ht="20.100000000000001" customHeight="1">
      <c r="A41" s="39"/>
      <c r="B41" s="40"/>
      <c r="C41" s="32"/>
      <c r="D41" s="27" t="s">
        <v>49</v>
      </c>
      <c r="E41" s="26">
        <v>2140</v>
      </c>
      <c r="F41" s="23"/>
      <c r="G41" s="3"/>
      <c r="H41" s="3"/>
      <c r="I41" s="3"/>
      <c r="J41" s="3"/>
      <c r="K41" s="3"/>
      <c r="L41" s="3"/>
      <c r="M41" s="3"/>
    </row>
    <row r="42" spans="1:13" ht="20.100000000000001" customHeight="1">
      <c r="A42" s="39"/>
      <c r="B42" s="40"/>
      <c r="C42" s="32"/>
      <c r="D42" s="30" t="s">
        <v>50</v>
      </c>
      <c r="E42" s="26"/>
      <c r="F42" s="18">
        <f>SUM(E43:E46)</f>
        <v>2400</v>
      </c>
      <c r="G42" s="3"/>
      <c r="H42" s="3"/>
      <c r="I42" s="3"/>
      <c r="J42" s="3"/>
      <c r="K42" s="3"/>
      <c r="L42" s="3"/>
      <c r="M42" s="3"/>
    </row>
    <row r="43" spans="1:13" ht="20.100000000000001" customHeight="1">
      <c r="A43" s="39"/>
      <c r="B43" s="40"/>
      <c r="C43" s="32"/>
      <c r="D43" s="27" t="s">
        <v>51</v>
      </c>
      <c r="E43" s="26"/>
      <c r="F43" s="23"/>
      <c r="G43" s="3"/>
      <c r="H43" s="3"/>
      <c r="I43" s="3"/>
      <c r="J43" s="3"/>
      <c r="K43" s="3"/>
      <c r="L43" s="3"/>
      <c r="M43" s="3"/>
    </row>
    <row r="44" spans="1:13" ht="20.100000000000001" customHeight="1">
      <c r="A44" s="39"/>
      <c r="B44" s="40"/>
      <c r="C44" s="32"/>
      <c r="D44" s="27" t="s">
        <v>52</v>
      </c>
      <c r="E44" s="26"/>
      <c r="F44" s="23"/>
      <c r="G44" s="3"/>
      <c r="H44" s="3"/>
      <c r="I44" s="3"/>
      <c r="J44" s="3"/>
      <c r="K44" s="3"/>
      <c r="L44" s="3"/>
      <c r="M44" s="3"/>
    </row>
    <row r="45" spans="1:13" ht="20.100000000000001" customHeight="1">
      <c r="A45" s="39"/>
      <c r="B45" s="40"/>
      <c r="C45" s="32"/>
      <c r="D45" s="27" t="s">
        <v>53</v>
      </c>
      <c r="E45" s="26">
        <v>2400</v>
      </c>
      <c r="F45" s="23"/>
      <c r="G45" s="3"/>
      <c r="H45" s="3"/>
      <c r="I45" s="3"/>
      <c r="J45" s="3"/>
      <c r="K45" s="3"/>
      <c r="L45" s="3"/>
      <c r="M45" s="3"/>
    </row>
    <row r="46" spans="1:13" ht="20.100000000000001" customHeight="1">
      <c r="A46" s="39"/>
      <c r="B46" s="40"/>
      <c r="C46" s="32"/>
      <c r="D46" s="27" t="s">
        <v>54</v>
      </c>
      <c r="E46" s="26"/>
      <c r="F46" s="23"/>
      <c r="G46" s="3"/>
      <c r="H46" s="3"/>
      <c r="I46" s="3"/>
      <c r="J46" s="3"/>
      <c r="K46" s="3"/>
      <c r="L46" s="3"/>
      <c r="M46" s="3"/>
    </row>
    <row r="47" spans="1:13" ht="20.100000000000001" customHeight="1">
      <c r="A47" s="39"/>
      <c r="B47" s="40"/>
      <c r="C47" s="32"/>
      <c r="D47" s="30" t="s">
        <v>55</v>
      </c>
      <c r="E47" s="42"/>
      <c r="F47" s="18">
        <f>SUM(E48:E53)</f>
        <v>1936</v>
      </c>
      <c r="G47" s="3"/>
      <c r="H47" s="3"/>
      <c r="I47" s="3"/>
      <c r="J47" s="3"/>
      <c r="K47" s="3"/>
      <c r="L47" s="3"/>
      <c r="M47" s="3"/>
    </row>
    <row r="48" spans="1:13" ht="20.100000000000001" customHeight="1">
      <c r="A48" s="39"/>
      <c r="B48" s="40"/>
      <c r="C48" s="32"/>
      <c r="D48" s="27" t="s">
        <v>56</v>
      </c>
      <c r="E48" s="26">
        <f>[1]期末報告!$E$34+[2]第二學期期末報告!E34</f>
        <v>0</v>
      </c>
      <c r="F48" s="23"/>
    </row>
    <row r="49" spans="1:6" ht="20.100000000000001" customHeight="1">
      <c r="A49" s="39"/>
      <c r="B49" s="40"/>
      <c r="C49" s="32"/>
      <c r="D49" s="27" t="s">
        <v>57</v>
      </c>
      <c r="E49" s="26"/>
      <c r="F49" s="23"/>
    </row>
    <row r="50" spans="1:6" ht="20.100000000000001" customHeight="1">
      <c r="A50" s="39"/>
      <c r="B50" s="40"/>
      <c r="C50" s="32"/>
      <c r="D50" s="27" t="s">
        <v>58</v>
      </c>
      <c r="E50" s="26"/>
      <c r="F50" s="23"/>
    </row>
    <row r="51" spans="1:6" ht="20.100000000000001" customHeight="1">
      <c r="A51" s="39"/>
      <c r="B51" s="40"/>
      <c r="C51" s="32"/>
      <c r="D51" s="50" t="s">
        <v>59</v>
      </c>
      <c r="E51" s="26"/>
      <c r="F51" s="23"/>
    </row>
    <row r="52" spans="1:6" ht="20.100000000000001" customHeight="1">
      <c r="A52" s="39"/>
      <c r="B52" s="40"/>
      <c r="C52" s="32"/>
      <c r="D52" s="50" t="s">
        <v>60</v>
      </c>
      <c r="E52" s="26">
        <v>1936</v>
      </c>
      <c r="F52" s="23"/>
    </row>
    <row r="53" spans="1:6" ht="20.100000000000001" customHeight="1">
      <c r="A53" s="39"/>
      <c r="B53" s="40"/>
      <c r="C53" s="32"/>
      <c r="D53" s="27" t="s">
        <v>61</v>
      </c>
      <c r="E53" s="26"/>
      <c r="F53" s="23"/>
    </row>
    <row r="54" spans="1:6" ht="20.100000000000001" customHeight="1">
      <c r="A54" s="39"/>
      <c r="B54" s="40"/>
      <c r="C54" s="32"/>
      <c r="D54" s="30" t="s">
        <v>62</v>
      </c>
      <c r="E54" s="42"/>
      <c r="F54" s="18">
        <f>SUM(E55:E57)</f>
        <v>0</v>
      </c>
    </row>
    <row r="55" spans="1:6" ht="20.100000000000001" customHeight="1">
      <c r="A55" s="51"/>
      <c r="B55" s="40"/>
      <c r="C55" s="32"/>
      <c r="D55" s="27" t="s">
        <v>63</v>
      </c>
      <c r="E55" s="26"/>
      <c r="F55" s="23"/>
    </row>
    <row r="56" spans="1:6" ht="20.100000000000001" customHeight="1">
      <c r="A56" s="51"/>
      <c r="B56" s="40"/>
      <c r="C56" s="32"/>
      <c r="D56" s="52" t="s">
        <v>64</v>
      </c>
      <c r="E56" s="26"/>
      <c r="F56" s="23"/>
    </row>
    <row r="57" spans="1:6" ht="20.100000000000001" customHeight="1">
      <c r="A57" s="51"/>
      <c r="B57" s="40"/>
      <c r="C57" s="32"/>
      <c r="D57" s="52" t="s">
        <v>65</v>
      </c>
      <c r="E57" s="26">
        <f>[1]期末報告!$E$39+[2]第二學期期末報告!E38</f>
        <v>0</v>
      </c>
      <c r="F57" s="23"/>
    </row>
    <row r="58" spans="1:6" ht="20.100000000000001" customHeight="1">
      <c r="A58" s="51"/>
      <c r="B58" s="53"/>
      <c r="C58" s="32"/>
      <c r="D58" s="37" t="s">
        <v>66</v>
      </c>
      <c r="E58" s="54"/>
      <c r="F58" s="18">
        <f>SUM(E59:E59)</f>
        <v>0</v>
      </c>
    </row>
    <row r="59" spans="1:6" ht="20.100000000000001" customHeight="1">
      <c r="A59" s="39"/>
      <c r="B59" s="55"/>
      <c r="C59" s="56"/>
      <c r="D59" s="57" t="s">
        <v>67</v>
      </c>
      <c r="E59" s="58"/>
      <c r="F59" s="59"/>
    </row>
    <row r="60" spans="1:6" ht="20.100000000000001" customHeight="1">
      <c r="A60" s="39"/>
      <c r="B60" s="55"/>
      <c r="C60" s="56"/>
      <c r="D60" s="60" t="s">
        <v>68</v>
      </c>
      <c r="E60" s="58"/>
      <c r="F60" s="59"/>
    </row>
    <row r="61" spans="1:6" ht="20.100000000000001" customHeight="1">
      <c r="A61" s="39"/>
      <c r="B61" s="55"/>
      <c r="C61" s="56"/>
      <c r="D61" s="61" t="s">
        <v>69</v>
      </c>
      <c r="E61" s="58"/>
      <c r="F61" s="59"/>
    </row>
    <row r="62" spans="1:6" ht="20.100000000000001" customHeight="1">
      <c r="A62" s="39"/>
      <c r="B62" s="55"/>
      <c r="C62" s="56"/>
      <c r="D62" s="60" t="s">
        <v>70</v>
      </c>
      <c r="E62" s="58"/>
      <c r="F62" s="59"/>
    </row>
    <row r="63" spans="1:6" ht="20.100000000000001" customHeight="1">
      <c r="A63" s="39"/>
      <c r="B63" s="55"/>
      <c r="C63" s="56"/>
      <c r="D63" s="62" t="s">
        <v>71</v>
      </c>
      <c r="E63" s="58"/>
      <c r="F63" s="59"/>
    </row>
    <row r="64" spans="1:6" ht="20.100000000000001" customHeight="1">
      <c r="A64" s="39"/>
      <c r="B64" s="63"/>
      <c r="C64" s="56"/>
      <c r="D64" s="49" t="s">
        <v>72</v>
      </c>
      <c r="E64" s="58"/>
      <c r="F64" s="59"/>
    </row>
    <row r="65" spans="1:7" ht="20.100000000000001" customHeight="1">
      <c r="A65" s="64" t="s">
        <v>73</v>
      </c>
      <c r="B65" s="28">
        <f>SUM(B5:B59)</f>
        <v>693806</v>
      </c>
      <c r="C65" s="65">
        <f>SUM(B65)</f>
        <v>693806</v>
      </c>
      <c r="D65" s="66" t="s">
        <v>73</v>
      </c>
      <c r="E65" s="26">
        <f>SUM(E6:E59)</f>
        <v>162457</v>
      </c>
      <c r="F65" s="23">
        <f>SUM(E65)</f>
        <v>162457</v>
      </c>
    </row>
    <row r="66" spans="1:7" ht="20.100000000000001" customHeight="1" thickBot="1">
      <c r="A66" s="67" t="s">
        <v>74</v>
      </c>
      <c r="B66" s="68"/>
      <c r="C66" s="68"/>
      <c r="D66" s="68"/>
      <c r="E66" s="68"/>
      <c r="F66" s="69"/>
    </row>
    <row r="67" spans="1:7" ht="20.100000000000001" customHeight="1">
      <c r="A67" s="70" t="s">
        <v>75</v>
      </c>
      <c r="B67" s="70"/>
      <c r="C67" s="70"/>
      <c r="D67" s="70"/>
      <c r="E67" s="70"/>
      <c r="F67" s="70"/>
      <c r="G67" s="71"/>
    </row>
  </sheetData>
  <mergeCells count="5">
    <mergeCell ref="A1:F1"/>
    <mergeCell ref="A2:F2"/>
    <mergeCell ref="A3:F3"/>
    <mergeCell ref="A66:F66"/>
    <mergeCell ref="A67:G67"/>
  </mergeCells>
  <phoneticPr fontId="3" type="noConversion"/>
  <pageMargins left="0.43307086614173229" right="0.59055118110236227" top="0.15748031496062992" bottom="0.43307086614173229" header="0.14000000000000001" footer="0.31496062992125984"/>
  <pageSetup paperSize="12" scale="60" orientation="portrait" r:id="rId1"/>
  <headerFooter alignWithMargins="0">
    <oddFooter>&amp;R2010/09/28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會務-1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2012-01-11T13:23:04Z</dcterms:created>
  <dcterms:modified xsi:type="dcterms:W3CDTF">2012-01-11T13:24:43Z</dcterms:modified>
</cp:coreProperties>
</file>